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7290" activeTab="0"/>
  </bookViews>
  <sheets>
    <sheet name="Zadatak" sheetId="1" r:id="rId1"/>
    <sheet name="Tablica 1" sheetId="2" r:id="rId2"/>
    <sheet name="Grafikon 1" sheetId="3" r:id="rId3"/>
    <sheet name="Tablica 2" sheetId="4" r:id="rId4"/>
    <sheet name="Grafikon 2" sheetId="5" r:id="rId5"/>
    <sheet name="Tablica 3" sheetId="6" r:id="rId6"/>
    <sheet name="Grafikon 3" sheetId="7" r:id="rId7"/>
    <sheet name="Tablica 4" sheetId="8" r:id="rId8"/>
    <sheet name="Grafikon 4" sheetId="9" r:id="rId9"/>
    <sheet name="Tablica 5" sheetId="10" r:id="rId10"/>
    <sheet name="Grafikon 5" sheetId="11" r:id="rId11"/>
    <sheet name="Tablica 6" sheetId="12" r:id="rId12"/>
    <sheet name="Grafikon 6" sheetId="13" r:id="rId13"/>
    <sheet name="Tablica 7" sheetId="14" r:id="rId14"/>
    <sheet name="Tablica 8" sheetId="15" r:id="rId15"/>
    <sheet name="Tablica 9" sheetId="16" r:id="rId16"/>
    <sheet name="List1" sheetId="17" r:id="rId17"/>
  </sheets>
  <definedNames/>
  <calcPr fullCalcOnLoad="1"/>
</workbook>
</file>

<file path=xl/sharedStrings.xml><?xml version="1.0" encoding="utf-8"?>
<sst xmlns="http://schemas.openxmlformats.org/spreadsheetml/2006/main" count="102" uniqueCount="94">
  <si>
    <t>Grad</t>
  </si>
  <si>
    <t>Ilok</t>
  </si>
  <si>
    <t>Vinkovci</t>
  </si>
  <si>
    <t>Vukovar</t>
  </si>
  <si>
    <t>Županja</t>
  </si>
  <si>
    <t>Broj stanovnika</t>
  </si>
  <si>
    <t>Ukupno</t>
  </si>
  <si>
    <t>Prosjek</t>
  </si>
  <si>
    <t>Minimum</t>
  </si>
  <si>
    <t>Maksimum</t>
  </si>
  <si>
    <t>Djelatnost</t>
  </si>
  <si>
    <t>Prirodne znanosti</t>
  </si>
  <si>
    <t>Tehničke znanosti</t>
  </si>
  <si>
    <t>Medicinske znanosti</t>
  </si>
  <si>
    <t>Biotehničke znanosti</t>
  </si>
  <si>
    <t>Društvene znanosti</t>
  </si>
  <si>
    <t>Humanističke znanosti</t>
  </si>
  <si>
    <t>Broj zaposlenih</t>
  </si>
  <si>
    <t>Županija</t>
  </si>
  <si>
    <t>Koprivničko-križevačka</t>
  </si>
  <si>
    <t>Krapinsko-zagorska</t>
  </si>
  <si>
    <t>Međimurska</t>
  </si>
  <si>
    <t>Varaždinska</t>
  </si>
  <si>
    <t>Zagrebačka</t>
  </si>
  <si>
    <t>Pšenica</t>
  </si>
  <si>
    <t>Kukuruz</t>
  </si>
  <si>
    <t>Fakultet</t>
  </si>
  <si>
    <t>Organizacije i informatike</t>
  </si>
  <si>
    <t>Političkih znanosti</t>
  </si>
  <si>
    <t>Za defektologiju</t>
  </si>
  <si>
    <t>Za fizičku kulturu</t>
  </si>
  <si>
    <t>Za turizam i vanjsku trgovinu</t>
  </si>
  <si>
    <t>Žene</t>
  </si>
  <si>
    <t>Muškarci</t>
  </si>
  <si>
    <t>Stručna sprema</t>
  </si>
  <si>
    <t>Broj nezaposlenih</t>
  </si>
  <si>
    <t>NKV</t>
  </si>
  <si>
    <t>PKV, NSS</t>
  </si>
  <si>
    <t>KV, VKV</t>
  </si>
  <si>
    <t>SSS</t>
  </si>
  <si>
    <t>VŠS</t>
  </si>
  <si>
    <t>VSS</t>
  </si>
  <si>
    <t>Upisani studenti u prvu godinu 1995/96. god.</t>
  </si>
  <si>
    <t>Proizvodnja pšenice i kukuruza u RH 1995. god.</t>
  </si>
  <si>
    <t>Zaposleni u znanstveno-istraživačkim djelatnostima u RH 1994. god.</t>
  </si>
  <si>
    <t>Starost</t>
  </si>
  <si>
    <t>Broj osoba</t>
  </si>
  <si>
    <t>10 do 19</t>
  </si>
  <si>
    <t>20 do 34</t>
  </si>
  <si>
    <t>35 do 49</t>
  </si>
  <si>
    <t>50 do 64</t>
  </si>
  <si>
    <t>65 i više</t>
  </si>
  <si>
    <t>Novorođenčad u RH</t>
  </si>
  <si>
    <t>Godina</t>
  </si>
  <si>
    <t>Novorođenčad</t>
  </si>
  <si>
    <t>1995.</t>
  </si>
  <si>
    <t>1991.</t>
  </si>
  <si>
    <t>1992.</t>
  </si>
  <si>
    <t>1993.</t>
  </si>
  <si>
    <t>1994.</t>
  </si>
  <si>
    <t>1996. II</t>
  </si>
  <si>
    <t>1996. III</t>
  </si>
  <si>
    <t>1996. IV</t>
  </si>
  <si>
    <t>1996. V</t>
  </si>
  <si>
    <t>1996. VI</t>
  </si>
  <si>
    <t>1996. VII</t>
  </si>
  <si>
    <t>1996. VIII</t>
  </si>
  <si>
    <t>Siječanj</t>
  </si>
  <si>
    <t>Veljača</t>
  </si>
  <si>
    <t>Broj noćenja domaćih i stranih turista u RH u 1995.</t>
  </si>
  <si>
    <t>Mjesec</t>
  </si>
  <si>
    <t>Strani</t>
  </si>
  <si>
    <t>Domaći</t>
  </si>
  <si>
    <t>Nastavnici i suradnici nekih fakulteta 1995.</t>
  </si>
  <si>
    <t>PMF</t>
  </si>
  <si>
    <t>FSB</t>
  </si>
  <si>
    <t>ETF</t>
  </si>
  <si>
    <t>RGN</t>
  </si>
  <si>
    <t>FOI</t>
  </si>
  <si>
    <t>Prosječan broj nezaposlenih osoba u RH 1995. god.</t>
  </si>
  <si>
    <t>Nepismeno muško stanovništvo u RH 1991. god.</t>
  </si>
  <si>
    <t>1996. I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</si>
  <si>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</si>
  <si>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</si>
  <si>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</si>
  <si>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</si>
  <si>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</si>
  <si>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</si>
  <si>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</si>
  <si>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</si>
  <si>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</si>
  <si>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</si>
  <si>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Na temelju podataka u tablicama izradite grafikone kako je prikazano na radnim listovima Grafikon 1, Grafikon 2... Nove grafikone prikažite na novim radnim listovima, a nazovite ih Grafikon A, Grafikon B...</t>
  </si>
  <si>
    <t>Zadatak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</si>
</sst>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;\-&quot;kn&quot;#,##0"/>
    <numFmt numFmtId="165" formatCode="&quot;kn&quot;#,##0;[Red]\-&quot;kn&quot;#,##0"/>
    <numFmt numFmtId="166" formatCode="&quot;kn&quot;#,##0.00;\-&quot;kn&quot;#,##0.00"/>
    <numFmt numFmtId="167" formatCode="&quot;kn&quot;#,##0.00;[Red]\-&quot;kn&quot;#,##0.00"/>
    <numFmt numFmtId="168" formatCode="_-&quot;kn&quot;* #,##0_-;\-&quot;kn&quot;* #,##0_-;_-&quot;kn&quot;* &quot;-&quot;_-;_-@_-"/>
    <numFmt numFmtId="169" formatCode="_-* #,##0_-;\-* #,##0_-;_-* &quot;-&quot;_-;_-@_-"/>
    <numFmt numFmtId="170" formatCode="_-&quot;kn&quot;* #,##0.00_-;\-&quot;kn&quot;* #,##0.00_-;_-&quot;kn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kn&quot;\ #,##0_);\(&quot;kn&quot;\ #,##0\)"/>
    <numFmt numFmtId="179" formatCode="&quot;kn&quot;\ #,##0_);[Red]\(&quot;kn&quot;\ #,##0\)"/>
    <numFmt numFmtId="180" formatCode="&quot;kn&quot;\ #,##0.00_);\(&quot;kn&quot;\ #,##0.00\)"/>
    <numFmt numFmtId="181" formatCode="&quot;kn&quot;\ #,##0.00_);[Red]\(&quot;kn&quot;\ #,##0.00\)"/>
    <numFmt numFmtId="182" formatCode="_(&quot;kn&quot;\ * #,##0_);_(&quot;kn&quot;\ * \(#,##0\);_(&quot;kn&quot;\ * &quot;-&quot;_);_(@_)"/>
    <numFmt numFmtId="183" formatCode="_(* #,##0_);_(* \(#,##0\);_(* &quot;-&quot;_);_(@_)"/>
    <numFmt numFmtId="184" formatCode="_(&quot;kn&quot;\ * #,##0.00_);_(&quot;kn&quot;\ * \(#,##0.00\);_(&quot;kn&quot;\ * &quot;-&quot;??_);_(@_)"/>
    <numFmt numFmtId="185" formatCode="_(* #,##0.00_);_(* \(#,##0.00\);_(* &quot;-&quot;??_);_(@_)"/>
    <numFmt numFmtId="186" formatCode="_-* #,##0\ _K_n_-;\-* #,##0\ _K_n_-;_-* &quot;-&quot;\ _K_n_-;_-@_-"/>
    <numFmt numFmtId="187" formatCode="_-* #,##0.00\ _K_n_-;\-* #,##0.00\ _K_n_-;_-* &quot;-&quot;??\ _K_n_-;_-@_-"/>
  </numFmts>
  <fonts count="56">
    <font>
      <sz val="10"/>
      <name val="Arial"/>
      <family val="0"/>
    </font>
    <font>
      <u val="single"/>
      <sz val="10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i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right"/>
    </xf>
    <xf numFmtId="0" fontId="6" fillId="36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right"/>
    </xf>
    <xf numFmtId="0" fontId="8" fillId="33" borderId="3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6" fontId="2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/>
    </xf>
    <xf numFmtId="0" fontId="5" fillId="34" borderId="17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3" fillId="38" borderId="3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10" fillId="38" borderId="31" xfId="0" applyFont="1" applyFill="1" applyBorder="1" applyAlignment="1">
      <alignment horizontal="right"/>
    </xf>
    <xf numFmtId="0" fontId="11" fillId="33" borderId="33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9" fillId="38" borderId="31" xfId="0" applyFont="1" applyFill="1" applyBorder="1" applyAlignment="1">
      <alignment horizontal="right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39" borderId="34" xfId="0" applyFont="1" applyFill="1" applyBorder="1" applyAlignment="1">
      <alignment horizontal="center" vertical="center"/>
    </xf>
    <xf numFmtId="0" fontId="15" fillId="39" borderId="35" xfId="0" applyFont="1" applyFill="1" applyBorder="1" applyAlignment="1">
      <alignment horizontal="center" vertical="center"/>
    </xf>
    <xf numFmtId="0" fontId="15" fillId="39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 wrapText="1"/>
    </xf>
    <xf numFmtId="0" fontId="5" fillId="37" borderId="40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top" wrapText="1"/>
    </xf>
    <xf numFmtId="0" fontId="5" fillId="34" borderId="38" xfId="0" applyFont="1" applyFill="1" applyBorder="1" applyAlignment="1">
      <alignment horizontal="center" vertical="top" wrapText="1"/>
    </xf>
    <xf numFmtId="0" fontId="3" fillId="38" borderId="44" xfId="0" applyFont="1" applyFill="1" applyBorder="1" applyAlignment="1">
      <alignment horizontal="center"/>
    </xf>
    <xf numFmtId="0" fontId="9" fillId="38" borderId="44" xfId="0" applyFont="1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 wrapText="1"/>
    </xf>
    <xf numFmtId="0" fontId="5" fillId="34" borderId="38" xfId="0" applyNumberFormat="1" applyFont="1" applyFill="1" applyBorder="1" applyAlignment="1">
      <alignment horizontal="center" wrapText="1"/>
    </xf>
    <xf numFmtId="0" fontId="12" fillId="38" borderId="44" xfId="0" applyFont="1" applyFill="1" applyBorder="1" applyAlignment="1">
      <alignment horizontal="center"/>
    </xf>
    <xf numFmtId="0" fontId="13" fillId="38" borderId="44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Broj stanovnika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99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32275"/>
          <c:y val="0.2485"/>
          <c:w val="0.35425"/>
          <c:h val="0.57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'Tablica 1'!$B$4:$B$7</c:f>
              <c:strCache>
                <c:ptCount val="4"/>
                <c:pt idx="0">
                  <c:v>Ilok</c:v>
                </c:pt>
                <c:pt idx="1">
                  <c:v>Vinkovci</c:v>
                </c:pt>
                <c:pt idx="2">
                  <c:v>Vukovar</c:v>
                </c:pt>
                <c:pt idx="3">
                  <c:v>Županja</c:v>
                </c:pt>
              </c:strCache>
            </c:strRef>
          </c:cat>
          <c:val>
            <c:numRef>
              <c:f>'Tablica 1'!$C$4:$C$7</c:f>
              <c:numCache>
                <c:ptCount val="4"/>
                <c:pt idx="0">
                  <c:v>5252</c:v>
                </c:pt>
                <c:pt idx="1">
                  <c:v>1447</c:v>
                </c:pt>
                <c:pt idx="2">
                  <c:v>3665</c:v>
                </c:pt>
                <c:pt idx="3">
                  <c:v>8545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5"/>
          <c:y val="0.95425"/>
          <c:w val="0.2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5"/>
          <c:w val="0.97925"/>
          <c:h val="0.8775"/>
        </c:manualLayout>
      </c:layout>
      <c:lineChart>
        <c:grouping val="standard"/>
        <c:varyColors val="0"/>
        <c:ser>
          <c:idx val="0"/>
          <c:order val="0"/>
          <c:tx>
            <c:v>Zaposlenih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'Tablica 2'!$B$4:$B$9</c:f>
              <c:strCache>
                <c:ptCount val="6"/>
                <c:pt idx="0">
                  <c:v>Prirodne znanosti</c:v>
                </c:pt>
                <c:pt idx="1">
                  <c:v>Tehničke znanosti</c:v>
                </c:pt>
                <c:pt idx="2">
                  <c:v>Medicinske znanosti</c:v>
                </c:pt>
                <c:pt idx="3">
                  <c:v>Biotehničke znanosti</c:v>
                </c:pt>
                <c:pt idx="4">
                  <c:v>Društvene znanosti</c:v>
                </c:pt>
                <c:pt idx="5">
                  <c:v>Humanističke znanosti</c:v>
                </c:pt>
              </c:strCache>
            </c:strRef>
          </c:cat>
          <c:val>
            <c:numRef>
              <c:f>'Tablica 2'!$C$4:$C$9</c:f>
              <c:numCache>
                <c:ptCount val="6"/>
                <c:pt idx="0">
                  <c:v>1286</c:v>
                </c:pt>
                <c:pt idx="1">
                  <c:v>5971</c:v>
                </c:pt>
                <c:pt idx="2">
                  <c:v>3389</c:v>
                </c:pt>
                <c:pt idx="3">
                  <c:v>1446</c:v>
                </c:pt>
                <c:pt idx="4">
                  <c:v>2199</c:v>
                </c:pt>
                <c:pt idx="5">
                  <c:v>994</c:v>
                </c:pt>
              </c:numCache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Djelatnost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995"/>
          <c:y val="0.005"/>
          <c:w val="0.103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Proizvodnja 1995. god.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v>Pšenica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'Tablica 3'!$B$4:$B$8</c:f>
              <c:strCache>
                <c:ptCount val="5"/>
                <c:pt idx="0">
                  <c:v>Koprivničko-križevačka</c:v>
                </c:pt>
                <c:pt idx="1">
                  <c:v>Krapinsko-zagorska</c:v>
                </c:pt>
                <c:pt idx="2">
                  <c:v>Međimurska</c:v>
                </c:pt>
                <c:pt idx="3">
                  <c:v>Varaždinska</c:v>
                </c:pt>
                <c:pt idx="4">
                  <c:v>Zagrebačka</c:v>
                </c:pt>
              </c:strCache>
            </c:strRef>
          </c:cat>
          <c:val>
            <c:numRef>
              <c:f>'Tablica 3'!$C$4:$C$8</c:f>
              <c:numCache>
                <c:ptCount val="5"/>
                <c:pt idx="1">
                  <c:v>16768</c:v>
                </c:pt>
                <c:pt idx="2">
                  <c:v>50058</c:v>
                </c:pt>
                <c:pt idx="3">
                  <c:v>24818</c:v>
                </c:pt>
                <c:pt idx="4">
                  <c:v>56033</c:v>
                </c:pt>
              </c:numCache>
            </c:numRef>
          </c:val>
        </c:ser>
        <c:ser>
          <c:idx val="1"/>
          <c:order val="1"/>
          <c:tx>
            <c:v>Kukuruz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'Tablica 3'!$B$4:$B$8</c:f>
              <c:strCache>
                <c:ptCount val="5"/>
                <c:pt idx="0">
                  <c:v>Koprivničko-križevačka</c:v>
                </c:pt>
                <c:pt idx="1">
                  <c:v>Krapinsko-zagorska</c:v>
                </c:pt>
                <c:pt idx="2">
                  <c:v>Međimurska</c:v>
                </c:pt>
                <c:pt idx="3">
                  <c:v>Varaždinska</c:v>
                </c:pt>
                <c:pt idx="4">
                  <c:v>Zagrebačka</c:v>
                </c:pt>
              </c:strCache>
            </c:strRef>
          </c:cat>
          <c:val>
            <c:numRef>
              <c:f>'Tablica 3'!$D$4:$D$8</c:f>
              <c:numCache>
                <c:ptCount val="5"/>
                <c:pt idx="0">
                  <c:v>162985</c:v>
                </c:pt>
                <c:pt idx="1">
                  <c:v>79478</c:v>
                </c:pt>
                <c:pt idx="2">
                  <c:v>97574</c:v>
                </c:pt>
                <c:pt idx="3">
                  <c:v>88657</c:v>
                </c:pt>
                <c:pt idx="4">
                  <c:v>158400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  <c:max val="1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5425"/>
          <c:w val="0.139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17"/>
          <c:w val="0.899"/>
          <c:h val="0.966"/>
        </c:manualLayout>
      </c:layout>
      <c:bar3DChart>
        <c:barDir val="bar"/>
        <c:grouping val="clustered"/>
        <c:varyColors val="0"/>
        <c:ser>
          <c:idx val="0"/>
          <c:order val="0"/>
          <c:tx>
            <c:v>Žene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'Tablica 4'!$B$4:$B$8</c:f>
              <c:strCache>
                <c:ptCount val="5"/>
                <c:pt idx="0">
                  <c:v>Organizacije i informatike</c:v>
                </c:pt>
                <c:pt idx="1">
                  <c:v>Političkih znanosti</c:v>
                </c:pt>
                <c:pt idx="2">
                  <c:v>Za defektologiju</c:v>
                </c:pt>
                <c:pt idx="3">
                  <c:v>Za fizičku kulturu</c:v>
                </c:pt>
                <c:pt idx="4">
                  <c:v>Za turizam i vanjsku trgovinu</c:v>
                </c:pt>
              </c:strCache>
            </c:strRef>
          </c:cat>
          <c:val>
            <c:numRef>
              <c:f>'Tablica 4'!$C$4:$C$8</c:f>
              <c:numCache>
                <c:ptCount val="5"/>
                <c:pt idx="0">
                  <c:v>45</c:v>
                </c:pt>
                <c:pt idx="1">
                  <c:v>157</c:v>
                </c:pt>
                <c:pt idx="2">
                  <c:v>99</c:v>
                </c:pt>
                <c:pt idx="3">
                  <c:v>126</c:v>
                </c:pt>
                <c:pt idx="4">
                  <c:v>141</c:v>
                </c:pt>
              </c:numCache>
            </c:numRef>
          </c:val>
          <c:shape val="cylinder"/>
        </c:ser>
        <c:ser>
          <c:idx val="1"/>
          <c:order val="1"/>
          <c:tx>
            <c:v>Muškarci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'Tablica 4'!$B$4:$B$8</c:f>
              <c:strCache>
                <c:ptCount val="5"/>
                <c:pt idx="0">
                  <c:v>Organizacije i informatike</c:v>
                </c:pt>
                <c:pt idx="1">
                  <c:v>Političkih znanosti</c:v>
                </c:pt>
                <c:pt idx="2">
                  <c:v>Za defektologiju</c:v>
                </c:pt>
                <c:pt idx="3">
                  <c:v>Za fizičku kulturu</c:v>
                </c:pt>
                <c:pt idx="4">
                  <c:v>Za turizam i vanjsku trgovinu</c:v>
                </c:pt>
              </c:strCache>
            </c:strRef>
          </c:cat>
          <c:val>
            <c:numRef>
              <c:f>'Tablica 4'!$D$4:$D$8</c:f>
              <c:numCache>
                <c:ptCount val="5"/>
                <c:pt idx="0">
                  <c:v>186</c:v>
                </c:pt>
                <c:pt idx="1">
                  <c:v>100</c:v>
                </c:pt>
                <c:pt idx="2">
                  <c:v>14</c:v>
                </c:pt>
                <c:pt idx="3">
                  <c:v>284</c:v>
                </c:pt>
                <c:pt idx="4">
                  <c:v>92</c:v>
                </c:pt>
              </c:numCache>
            </c:numRef>
          </c:val>
          <c:shape val="cone"/>
        </c:ser>
        <c:ser>
          <c:idx val="2"/>
          <c:order val="2"/>
          <c:tx>
            <c:v>Ukupno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'Tablica 4'!$B$4:$B$8</c:f>
              <c:strCache>
                <c:ptCount val="5"/>
                <c:pt idx="0">
                  <c:v>Organizacije i informatike</c:v>
                </c:pt>
                <c:pt idx="1">
                  <c:v>Političkih znanosti</c:v>
                </c:pt>
                <c:pt idx="2">
                  <c:v>Za defektologiju</c:v>
                </c:pt>
                <c:pt idx="3">
                  <c:v>Za fizičku kulturu</c:v>
                </c:pt>
                <c:pt idx="4">
                  <c:v>Za turizam i vanjsku trgovinu</c:v>
                </c:pt>
              </c:strCache>
            </c:strRef>
          </c:cat>
          <c:val>
            <c:numRef>
              <c:f>'Tablica 4'!$E$4:$E$8</c:f>
              <c:numCache>
                <c:ptCount val="5"/>
                <c:pt idx="0">
                  <c:v>231</c:v>
                </c:pt>
                <c:pt idx="1">
                  <c:v>257</c:v>
                </c:pt>
                <c:pt idx="2">
                  <c:v>113</c:v>
                </c:pt>
                <c:pt idx="3">
                  <c:v>410</c:v>
                </c:pt>
                <c:pt idx="4">
                  <c:v>233</c:v>
                </c:pt>
              </c:numCache>
            </c:numRef>
          </c:val>
          <c:shape val="box"/>
        </c:ser>
        <c:shape val="box"/>
        <c:axId val="6276301"/>
        <c:axId val="56486710"/>
      </c:bar3DChart>
      <c:catAx>
        <c:axId val="6276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575"/>
          <c:w val="0.07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Prosječan broj nezaposlenih osoba u RH 1995. god.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5"/>
          <c:y val="0.27"/>
          <c:w val="0.752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'Tablica 5'!$B$4:$B$9</c:f>
              <c:strCache>
                <c:ptCount val="6"/>
                <c:pt idx="0">
                  <c:v>NKV</c:v>
                </c:pt>
                <c:pt idx="1">
                  <c:v>PKV, NSS</c:v>
                </c:pt>
                <c:pt idx="2">
                  <c:v>KV, VKV</c:v>
                </c:pt>
                <c:pt idx="3">
                  <c:v>SSS</c:v>
                </c:pt>
                <c:pt idx="4">
                  <c:v>VŠS</c:v>
                </c:pt>
                <c:pt idx="5">
                  <c:v>VSS</c:v>
                </c:pt>
              </c:strCache>
            </c:strRef>
          </c:cat>
          <c:val>
            <c:numRef>
              <c:f>'Tablica 5'!$C$4:$C$9</c:f>
              <c:numCache>
                <c:ptCount val="6"/>
                <c:pt idx="0">
                  <c:v>51399</c:v>
                </c:pt>
                <c:pt idx="1">
                  <c:v>35831</c:v>
                </c:pt>
                <c:pt idx="2">
                  <c:v>82155</c:v>
                </c:pt>
                <c:pt idx="3">
                  <c:v>54557</c:v>
                </c:pt>
                <c:pt idx="4">
                  <c:v>7355</c:v>
                </c:pt>
                <c:pt idx="5">
                  <c:v>9304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5"/>
          <c:y val="0.9545"/>
          <c:w val="0.3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Broj noćenja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.009"/>
          <c:y val="0.1315"/>
          <c:w val="0.98175"/>
          <c:h val="0.8535"/>
        </c:manualLayout>
      </c:layout>
      <c:line3DChart>
        <c:grouping val="standard"/>
        <c:varyColors val="0"/>
        <c:ser>
          <c:idx val="0"/>
          <c:order val="0"/>
          <c:tx>
            <c:v>Strani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'Tablica 6'!$B$4:$B$15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'Tablica 6'!$C$4:$C$15</c:f>
              <c:numCache>
                <c:ptCount val="12"/>
                <c:pt idx="0">
                  <c:v>88000</c:v>
                </c:pt>
                <c:pt idx="1">
                  <c:v>102000</c:v>
                </c:pt>
                <c:pt idx="2">
                  <c:v>124000</c:v>
                </c:pt>
                <c:pt idx="3">
                  <c:v>369000</c:v>
                </c:pt>
                <c:pt idx="4">
                  <c:v>412000</c:v>
                </c:pt>
                <c:pt idx="5">
                  <c:v>1192000</c:v>
                </c:pt>
                <c:pt idx="6">
                  <c:v>3010000</c:v>
                </c:pt>
                <c:pt idx="7">
                  <c:v>2363000</c:v>
                </c:pt>
                <c:pt idx="8">
                  <c:v>531000</c:v>
                </c:pt>
                <c:pt idx="9">
                  <c:v>129000</c:v>
                </c:pt>
                <c:pt idx="10">
                  <c:v>79000</c:v>
                </c:pt>
                <c:pt idx="11">
                  <c:v>117000</c:v>
                </c:pt>
              </c:numCache>
            </c:numRef>
          </c:val>
          <c:smooth val="0"/>
        </c:ser>
        <c:ser>
          <c:idx val="1"/>
          <c:order val="1"/>
          <c:tx>
            <c:v>Domaći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'Tablica 6'!$B$4:$B$15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'Tablica 6'!$D$4:$D$15</c:f>
              <c:numCache>
                <c:ptCount val="12"/>
                <c:pt idx="0">
                  <c:v>160000</c:v>
                </c:pt>
                <c:pt idx="1">
                  <c:v>157000</c:v>
                </c:pt>
                <c:pt idx="2">
                  <c:v>162000</c:v>
                </c:pt>
                <c:pt idx="3">
                  <c:v>226000</c:v>
                </c:pt>
                <c:pt idx="4">
                  <c:v>254000</c:v>
                </c:pt>
                <c:pt idx="5">
                  <c:v>367000</c:v>
                </c:pt>
                <c:pt idx="6">
                  <c:v>1111000</c:v>
                </c:pt>
                <c:pt idx="7">
                  <c:v>1153000</c:v>
                </c:pt>
                <c:pt idx="8">
                  <c:v>319000</c:v>
                </c:pt>
                <c:pt idx="9">
                  <c:v>166000</c:v>
                </c:pt>
                <c:pt idx="10">
                  <c:v>146000</c:v>
                </c:pt>
                <c:pt idx="11">
                  <c:v>109000</c:v>
                </c:pt>
              </c:numCache>
            </c:numRef>
          </c:val>
          <c:smooth val="0"/>
        </c:ser>
        <c:axId val="38618343"/>
        <c:axId val="12020768"/>
        <c:axId val="41078049"/>
      </c:line3D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ax val="3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At val="1"/>
        <c:crossBetween val="between"/>
        <c:dispUnits/>
      </c:valAx>
      <c:serAx>
        <c:axId val="41078049"/>
        <c:scaling>
          <c:orientation val="minMax"/>
        </c:scaling>
        <c:axPos val="b"/>
        <c:delete val="1"/>
        <c:majorTickMark val="out"/>
        <c:minorTickMark val="none"/>
        <c:tickLblPos val="nextTo"/>
        <c:crossAx val="12020768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75"/>
          <c:y val="0.0875"/>
          <c:w val="0.151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 customHeight="1"/>
    <row r="2" ht="13.5" thickBot="1"/>
    <row r="3" spans="1:10" ht="39.75" customHeight="1" thickBot="1" thickTop="1">
      <c r="A3" s="59" t="s">
        <v>93</v>
      </c>
      <c r="B3" s="60"/>
      <c r="C3" s="60"/>
      <c r="D3" s="60"/>
      <c r="E3" s="60"/>
      <c r="F3" s="60"/>
      <c r="G3" s="60"/>
      <c r="H3" s="60"/>
      <c r="I3" s="60"/>
      <c r="J3" s="61"/>
    </row>
    <row r="4" ht="13.5" thickTop="1"/>
    <row r="5" ht="13.5" thickBot="1"/>
    <row r="6" spans="1:10" ht="54.75" customHeight="1" thickBot="1" thickTop="1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8"/>
    </row>
    <row r="7" ht="13.5" thickTop="1"/>
  </sheetData>
  <sheetProtection/>
  <mergeCells count="2">
    <mergeCell ref="A6:J6"/>
    <mergeCell ref="A3:J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1.7109375" style="0" customWidth="1"/>
  </cols>
  <sheetData>
    <row r="1" ht="13.5" thickBot="1"/>
    <row r="2" spans="2:5" ht="15.75">
      <c r="B2" s="77" t="s">
        <v>73</v>
      </c>
      <c r="C2" s="78"/>
      <c r="D2" s="78"/>
      <c r="E2" s="78"/>
    </row>
    <row r="3" spans="2:5" ht="15">
      <c r="B3" s="49" t="s">
        <v>26</v>
      </c>
      <c r="C3" s="52" t="s">
        <v>32</v>
      </c>
      <c r="D3" s="52" t="s">
        <v>33</v>
      </c>
      <c r="E3" s="52" t="s">
        <v>6</v>
      </c>
    </row>
    <row r="4" spans="2:5" ht="12.75">
      <c r="B4" s="50" t="s">
        <v>74</v>
      </c>
      <c r="C4" s="47">
        <v>144</v>
      </c>
      <c r="D4" s="47">
        <f>E4-C4</f>
        <v>206</v>
      </c>
      <c r="E4" s="47">
        <v>350</v>
      </c>
    </row>
    <row r="5" spans="2:5" ht="12.75">
      <c r="B5" s="50" t="s">
        <v>75</v>
      </c>
      <c r="C5" s="47">
        <v>77</v>
      </c>
      <c r="D5" s="47">
        <f>E5-C5</f>
        <v>378</v>
      </c>
      <c r="E5" s="47">
        <v>455</v>
      </c>
    </row>
    <row r="6" spans="2:5" ht="12.75">
      <c r="B6" s="50" t="s">
        <v>76</v>
      </c>
      <c r="C6" s="47">
        <v>24</v>
      </c>
      <c r="D6" s="47">
        <f>E6-C6</f>
        <v>188</v>
      </c>
      <c r="E6" s="47">
        <v>212</v>
      </c>
    </row>
    <row r="7" spans="2:5" ht="12.75">
      <c r="B7" s="50" t="s">
        <v>77</v>
      </c>
      <c r="C7" s="47">
        <v>26</v>
      </c>
      <c r="D7" s="47">
        <f>E7-C7</f>
        <v>72</v>
      </c>
      <c r="E7" s="47">
        <v>98</v>
      </c>
    </row>
    <row r="8" spans="2:5" ht="12.75">
      <c r="B8" s="50" t="s">
        <v>78</v>
      </c>
      <c r="C8" s="47">
        <v>7</v>
      </c>
      <c r="D8" s="47">
        <f>E8-C8</f>
        <v>33</v>
      </c>
      <c r="E8" s="47">
        <v>40</v>
      </c>
    </row>
    <row r="9" spans="2:5" ht="13.5" thickBot="1">
      <c r="B9" s="53" t="s">
        <v>6</v>
      </c>
      <c r="C9" s="54">
        <f>SUM(C4:C8)</f>
        <v>278</v>
      </c>
      <c r="D9" s="54">
        <f>SUM(D4:D8)</f>
        <v>877</v>
      </c>
      <c r="E9" s="54">
        <f>SUM(E4:E8)</f>
        <v>1155</v>
      </c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4.7109375" style="0" customWidth="1"/>
  </cols>
  <sheetData>
    <row r="1" ht="13.5" thickBot="1"/>
    <row r="2" spans="2:3" ht="15">
      <c r="B2" s="62" t="s">
        <v>5</v>
      </c>
      <c r="C2" s="63"/>
    </row>
    <row r="3" spans="2:3" ht="15">
      <c r="B3" s="10" t="s">
        <v>0</v>
      </c>
      <c r="C3" s="14" t="s">
        <v>5</v>
      </c>
    </row>
    <row r="4" spans="2:3" ht="12.75">
      <c r="B4" s="11" t="s">
        <v>1</v>
      </c>
      <c r="C4" s="7">
        <v>5252</v>
      </c>
    </row>
    <row r="5" spans="2:3" ht="12.75">
      <c r="B5" s="11" t="s">
        <v>2</v>
      </c>
      <c r="C5" s="7">
        <v>1447</v>
      </c>
    </row>
    <row r="6" spans="2:3" ht="12.75">
      <c r="B6" s="11" t="s">
        <v>3</v>
      </c>
      <c r="C6" s="7">
        <v>3665</v>
      </c>
    </row>
    <row r="7" spans="2:3" ht="13.5" thickBot="1">
      <c r="B7" s="11" t="s">
        <v>4</v>
      </c>
      <c r="C7" s="7">
        <v>8545</v>
      </c>
    </row>
    <row r="8" spans="2:3" ht="13.5" thickBot="1">
      <c r="B8" s="13" t="s">
        <v>6</v>
      </c>
      <c r="C8" s="12">
        <f>SUM(C4:C7)</f>
        <v>18909</v>
      </c>
    </row>
    <row r="9" spans="2:3" ht="13.5" thickBot="1">
      <c r="B9" s="13" t="s">
        <v>7</v>
      </c>
      <c r="C9" s="12">
        <f>AVERAGE(C4:C7)</f>
        <v>4727.25</v>
      </c>
    </row>
    <row r="10" spans="2:3" ht="13.5" thickBot="1">
      <c r="B10" s="13" t="s">
        <v>8</v>
      </c>
      <c r="C10" s="12">
        <f>MIN(C4:C7)</f>
        <v>1447</v>
      </c>
    </row>
    <row r="11" spans="2:3" ht="13.5" thickBot="1">
      <c r="B11" s="13" t="s">
        <v>9</v>
      </c>
      <c r="C11" s="12">
        <f>MAX(C4:C7)</f>
        <v>8545</v>
      </c>
    </row>
  </sheetData>
  <sheetProtection/>
  <mergeCells count="1">
    <mergeCell ref="B2:C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140625" style="0" customWidth="1"/>
    <col min="3" max="3" width="14.140625" style="0" customWidth="1"/>
    <col min="7" max="7" width="8.7109375" style="0" customWidth="1"/>
  </cols>
  <sheetData>
    <row r="1" ht="12.75" customHeight="1" thickBot="1"/>
    <row r="2" spans="2:3" ht="27" customHeight="1" thickTop="1">
      <c r="B2" s="64" t="s">
        <v>44</v>
      </c>
      <c r="C2" s="65"/>
    </row>
    <row r="3" spans="2:3" ht="12.75">
      <c r="B3" s="19" t="s">
        <v>10</v>
      </c>
      <c r="C3" s="20" t="s">
        <v>17</v>
      </c>
    </row>
    <row r="4" spans="2:3" ht="12.75">
      <c r="B4" s="15" t="s">
        <v>11</v>
      </c>
      <c r="C4" s="16">
        <v>1286</v>
      </c>
    </row>
    <row r="5" spans="2:3" ht="12.75">
      <c r="B5" s="15" t="s">
        <v>12</v>
      </c>
      <c r="C5" s="16">
        <v>5971</v>
      </c>
    </row>
    <row r="6" spans="2:3" ht="12.75">
      <c r="B6" s="15" t="s">
        <v>13</v>
      </c>
      <c r="C6" s="16">
        <v>3389</v>
      </c>
    </row>
    <row r="7" spans="2:3" ht="12.75">
      <c r="B7" s="15" t="s">
        <v>14</v>
      </c>
      <c r="C7" s="16">
        <v>1446</v>
      </c>
    </row>
    <row r="8" spans="2:3" ht="12.75">
      <c r="B8" s="15" t="s">
        <v>15</v>
      </c>
      <c r="C8" s="16">
        <v>2199</v>
      </c>
    </row>
    <row r="9" spans="2:3" ht="13.5" thickBot="1">
      <c r="B9" s="17" t="s">
        <v>16</v>
      </c>
      <c r="C9" s="18">
        <v>994</v>
      </c>
    </row>
    <row r="10" spans="2:3" ht="12.75" customHeight="1" thickTop="1">
      <c r="B10" s="4"/>
      <c r="C10" s="4"/>
    </row>
    <row r="11" spans="2:3" ht="12.75" customHeight="1">
      <c r="B11" s="4"/>
      <c r="C11" s="4"/>
    </row>
    <row r="12" spans="2:3" ht="12.75" customHeight="1">
      <c r="B12" s="4"/>
      <c r="C12" s="4"/>
    </row>
    <row r="13" spans="2:3" ht="12.75" customHeight="1">
      <c r="B13" s="4"/>
      <c r="C13" s="4"/>
    </row>
    <row r="14" ht="12.75" customHeight="1"/>
    <row r="15" ht="12.75" customHeight="1"/>
  </sheetData>
  <sheetProtection/>
  <mergeCells count="1">
    <mergeCell ref="B2:C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4" width="17.421875" style="0" customWidth="1"/>
  </cols>
  <sheetData>
    <row r="1" ht="12.75" customHeight="1" thickBot="1"/>
    <row r="2" spans="2:4" ht="13.5" thickTop="1">
      <c r="B2" s="66" t="s">
        <v>43</v>
      </c>
      <c r="C2" s="67"/>
      <c r="D2" s="68"/>
    </row>
    <row r="3" spans="2:4" ht="12.75">
      <c r="B3" s="32" t="s">
        <v>18</v>
      </c>
      <c r="C3" s="33" t="s">
        <v>24</v>
      </c>
      <c r="D3" s="34" t="s">
        <v>25</v>
      </c>
    </row>
    <row r="4" spans="2:4" ht="12.75">
      <c r="B4" s="24" t="s">
        <v>19</v>
      </c>
      <c r="C4" s="25"/>
      <c r="D4" s="26">
        <v>162985</v>
      </c>
    </row>
    <row r="5" spans="2:4" ht="12.75">
      <c r="B5" s="21" t="s">
        <v>20</v>
      </c>
      <c r="C5" s="22">
        <v>16768</v>
      </c>
      <c r="D5" s="23">
        <v>79478</v>
      </c>
    </row>
    <row r="6" spans="2:4" ht="12.75">
      <c r="B6" s="24" t="s">
        <v>21</v>
      </c>
      <c r="C6" s="25">
        <v>50058</v>
      </c>
      <c r="D6" s="26">
        <v>97574</v>
      </c>
    </row>
    <row r="7" spans="2:4" ht="12.75">
      <c r="B7" s="21" t="s">
        <v>22</v>
      </c>
      <c r="C7" s="22">
        <v>24818</v>
      </c>
      <c r="D7" s="23">
        <v>88657</v>
      </c>
    </row>
    <row r="8" spans="2:4" ht="13.5" thickBot="1">
      <c r="B8" s="27" t="s">
        <v>23</v>
      </c>
      <c r="C8" s="28">
        <v>56033</v>
      </c>
      <c r="D8" s="29">
        <v>158400</v>
      </c>
    </row>
    <row r="9" spans="2:4" ht="12.75" customHeight="1" thickTop="1">
      <c r="B9" s="4"/>
      <c r="C9" s="4"/>
      <c r="D9" s="4"/>
    </row>
    <row r="10" spans="2:4" ht="12.75" customHeight="1">
      <c r="B10" s="4"/>
      <c r="C10" s="4"/>
      <c r="D10" s="4"/>
    </row>
    <row r="11" spans="2:4" ht="12.75" customHeight="1">
      <c r="B11" s="4"/>
      <c r="C11" s="4"/>
      <c r="D11" s="4"/>
    </row>
    <row r="12" spans="2:4" ht="12.75" customHeight="1">
      <c r="B12" s="4"/>
      <c r="C12" s="4"/>
      <c r="D12" s="4"/>
    </row>
    <row r="13" ht="12.75" customHeight="1"/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</sheetData>
  <sheetProtection/>
  <mergeCells count="1"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9.28125" style="0" customWidth="1"/>
    <col min="5" max="5" width="7.8515625" style="0" customWidth="1"/>
  </cols>
  <sheetData>
    <row r="1" ht="12.75" customHeight="1" thickBot="1"/>
    <row r="2" spans="2:5" ht="15">
      <c r="B2" s="62" t="s">
        <v>42</v>
      </c>
      <c r="C2" s="69"/>
      <c r="D2" s="69"/>
      <c r="E2" s="63"/>
    </row>
    <row r="3" spans="2:5" ht="15">
      <c r="B3" s="10" t="s">
        <v>26</v>
      </c>
      <c r="C3" s="38" t="s">
        <v>32</v>
      </c>
      <c r="D3" s="38" t="s">
        <v>33</v>
      </c>
      <c r="E3" s="14" t="s">
        <v>6</v>
      </c>
    </row>
    <row r="4" spans="2:5" ht="12.75">
      <c r="B4" s="11" t="s">
        <v>27</v>
      </c>
      <c r="C4" s="35">
        <v>45</v>
      </c>
      <c r="D4" s="35">
        <v>186</v>
      </c>
      <c r="E4" s="7">
        <f>SUM(C4:D4)</f>
        <v>231</v>
      </c>
    </row>
    <row r="5" spans="2:5" ht="12.75">
      <c r="B5" s="11" t="s">
        <v>28</v>
      </c>
      <c r="C5" s="35">
        <v>157</v>
      </c>
      <c r="D5" s="35">
        <v>100</v>
      </c>
      <c r="E5" s="7">
        <f>SUM(C5:D5)</f>
        <v>257</v>
      </c>
    </row>
    <row r="6" spans="2:5" ht="12.75">
      <c r="B6" s="11" t="s">
        <v>29</v>
      </c>
      <c r="C6" s="35">
        <v>99</v>
      </c>
      <c r="D6" s="35">
        <v>14</v>
      </c>
      <c r="E6" s="7">
        <f>SUM(C6:D6)</f>
        <v>113</v>
      </c>
    </row>
    <row r="7" spans="2:5" ht="12.75">
      <c r="B7" s="11" t="s">
        <v>30</v>
      </c>
      <c r="C7" s="35">
        <v>126</v>
      </c>
      <c r="D7" s="35">
        <v>284</v>
      </c>
      <c r="E7" s="7">
        <f>SUM(C7:D7)</f>
        <v>410</v>
      </c>
    </row>
    <row r="8" spans="2:5" ht="13.5" thickBot="1">
      <c r="B8" s="37" t="s">
        <v>31</v>
      </c>
      <c r="C8" s="36">
        <v>141</v>
      </c>
      <c r="D8" s="36">
        <v>92</v>
      </c>
      <c r="E8" s="9">
        <f>SUM(C8:D8)</f>
        <v>233</v>
      </c>
    </row>
    <row r="9" spans="2:5" ht="12.75" customHeight="1">
      <c r="B9" s="5"/>
      <c r="C9" s="5"/>
      <c r="D9" s="5"/>
      <c r="E9" s="5"/>
    </row>
    <row r="10" spans="2:5" ht="12.75" customHeight="1">
      <c r="B10" s="5"/>
      <c r="C10" s="5"/>
      <c r="D10" s="5"/>
      <c r="E10" s="5"/>
    </row>
    <row r="11" spans="2:5" ht="12.75" customHeight="1">
      <c r="B11" s="5"/>
      <c r="C11" s="5"/>
      <c r="D11" s="5"/>
      <c r="E11" s="5"/>
    </row>
    <row r="12" spans="2:5" ht="12.75" customHeight="1">
      <c r="B12" s="5"/>
      <c r="C12" s="5"/>
      <c r="D12" s="5"/>
      <c r="E12" s="5"/>
    </row>
    <row r="15" ht="12.75">
      <c r="B15" s="3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6.140625" style="0" bestFit="1" customWidth="1"/>
  </cols>
  <sheetData>
    <row r="1" ht="13.5" thickBot="1"/>
    <row r="2" spans="2:3" ht="27.75" customHeight="1">
      <c r="B2" s="70" t="s">
        <v>79</v>
      </c>
      <c r="C2" s="71"/>
    </row>
    <row r="3" spans="2:3" ht="12.75">
      <c r="B3" s="39" t="s">
        <v>34</v>
      </c>
      <c r="C3" s="14" t="s">
        <v>35</v>
      </c>
    </row>
    <row r="4" spans="2:3" ht="12.75">
      <c r="B4" s="6" t="s">
        <v>36</v>
      </c>
      <c r="C4" s="7">
        <v>51399</v>
      </c>
    </row>
    <row r="5" spans="2:3" ht="12.75">
      <c r="B5" s="6" t="s">
        <v>37</v>
      </c>
      <c r="C5" s="7">
        <v>35831</v>
      </c>
    </row>
    <row r="6" spans="2:3" ht="12.75">
      <c r="B6" s="6" t="s">
        <v>38</v>
      </c>
      <c r="C6" s="7">
        <v>82155</v>
      </c>
    </row>
    <row r="7" spans="2:3" ht="12.75">
      <c r="B7" s="6" t="s">
        <v>39</v>
      </c>
      <c r="C7" s="7">
        <v>54557</v>
      </c>
    </row>
    <row r="8" spans="2:3" ht="12.75">
      <c r="B8" s="6" t="s">
        <v>40</v>
      </c>
      <c r="C8" s="7">
        <v>7355</v>
      </c>
    </row>
    <row r="9" spans="2:3" ht="13.5" thickBot="1">
      <c r="B9" s="8" t="s">
        <v>41</v>
      </c>
      <c r="C9" s="9">
        <v>9304</v>
      </c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4.421875" style="0" customWidth="1"/>
  </cols>
  <sheetData>
    <row r="1" ht="13.5" thickBot="1"/>
    <row r="2" spans="2:5" ht="15">
      <c r="B2" s="72" t="s">
        <v>69</v>
      </c>
      <c r="C2" s="73"/>
      <c r="D2" s="74"/>
      <c r="E2" s="74"/>
    </row>
    <row r="3" spans="2:5" ht="15">
      <c r="B3" s="49" t="s">
        <v>70</v>
      </c>
      <c r="C3" s="55" t="s">
        <v>71</v>
      </c>
      <c r="D3" s="55" t="s">
        <v>72</v>
      </c>
      <c r="E3" s="55" t="s">
        <v>6</v>
      </c>
    </row>
    <row r="4" spans="2:5" ht="12.75">
      <c r="B4" s="50" t="s">
        <v>67</v>
      </c>
      <c r="C4" s="47">
        <v>88000</v>
      </c>
      <c r="D4" s="47">
        <f>E4-C4</f>
        <v>160000</v>
      </c>
      <c r="E4" s="47">
        <v>248000</v>
      </c>
    </row>
    <row r="5" spans="2:5" ht="12.75">
      <c r="B5" s="50" t="s">
        <v>68</v>
      </c>
      <c r="C5" s="47">
        <v>102000</v>
      </c>
      <c r="D5" s="47">
        <f>E5-C5</f>
        <v>157000</v>
      </c>
      <c r="E5" s="47">
        <v>259000</v>
      </c>
    </row>
    <row r="6" spans="2:5" ht="12.75">
      <c r="B6" s="50" t="s">
        <v>82</v>
      </c>
      <c r="C6" s="47">
        <f>E6-D6</f>
        <v>124000</v>
      </c>
      <c r="D6" s="47">
        <v>162000</v>
      </c>
      <c r="E6" s="47">
        <v>286000</v>
      </c>
    </row>
    <row r="7" spans="2:5" ht="12.75">
      <c r="B7" s="50" t="s">
        <v>83</v>
      </c>
      <c r="C7" s="47">
        <f>E7-D7</f>
        <v>369000</v>
      </c>
      <c r="D7" s="47">
        <v>226000</v>
      </c>
      <c r="E7" s="47">
        <v>595000</v>
      </c>
    </row>
    <row r="8" spans="2:5" ht="12.75">
      <c r="B8" s="50" t="s">
        <v>84</v>
      </c>
      <c r="C8" s="47">
        <v>412000</v>
      </c>
      <c r="D8" s="47">
        <f>E8-C8</f>
        <v>254000</v>
      </c>
      <c r="E8" s="47">
        <v>666000</v>
      </c>
    </row>
    <row r="9" spans="2:5" ht="12.75">
      <c r="B9" s="50" t="s">
        <v>85</v>
      </c>
      <c r="C9" s="47">
        <v>1192000</v>
      </c>
      <c r="D9" s="47">
        <f>E9-C9</f>
        <v>367000</v>
      </c>
      <c r="E9" s="47">
        <v>1559000</v>
      </c>
    </row>
    <row r="10" spans="2:5" ht="12.75">
      <c r="B10" s="50" t="s">
        <v>86</v>
      </c>
      <c r="C10" s="47">
        <v>3010000</v>
      </c>
      <c r="D10" s="47">
        <f>E10-C10</f>
        <v>1111000</v>
      </c>
      <c r="E10" s="47">
        <v>4121000</v>
      </c>
    </row>
    <row r="11" spans="2:5" ht="12.75">
      <c r="B11" s="50" t="s">
        <v>87</v>
      </c>
      <c r="C11" s="47">
        <f>E11-D11</f>
        <v>2363000</v>
      </c>
      <c r="D11" s="47">
        <v>1153000</v>
      </c>
      <c r="E11" s="47">
        <v>3516000</v>
      </c>
    </row>
    <row r="12" spans="2:5" ht="12.75">
      <c r="B12" s="50" t="s">
        <v>88</v>
      </c>
      <c r="C12" s="47">
        <v>531000</v>
      </c>
      <c r="D12" s="47">
        <f>E12-C12</f>
        <v>319000</v>
      </c>
      <c r="E12" s="47">
        <v>850000</v>
      </c>
    </row>
    <row r="13" spans="2:5" ht="12.75">
      <c r="B13" s="50" t="s">
        <v>89</v>
      </c>
      <c r="C13" s="47">
        <f>E13-D13</f>
        <v>129000</v>
      </c>
      <c r="D13" s="47">
        <v>166000</v>
      </c>
      <c r="E13" s="47">
        <v>295000</v>
      </c>
    </row>
    <row r="14" spans="2:5" ht="12.75">
      <c r="B14" s="50" t="s">
        <v>90</v>
      </c>
      <c r="C14" s="47">
        <v>79000</v>
      </c>
      <c r="D14" s="47">
        <f>E14-C14</f>
        <v>146000</v>
      </c>
      <c r="E14" s="47">
        <v>225000</v>
      </c>
    </row>
    <row r="15" spans="2:5" ht="13.5" thickBot="1">
      <c r="B15" s="51" t="s">
        <v>91</v>
      </c>
      <c r="C15" s="48">
        <v>117000</v>
      </c>
      <c r="D15" s="48">
        <f>E15-C15</f>
        <v>109000</v>
      </c>
      <c r="E15" s="48">
        <v>226000</v>
      </c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10.28125" style="1" customWidth="1"/>
    <col min="4" max="16384" width="9.140625" style="1" customWidth="1"/>
  </cols>
  <sheetData>
    <row r="1" ht="13.5" thickBot="1"/>
    <row r="2" spans="2:3" ht="38.25" customHeight="1">
      <c r="B2" s="75" t="s">
        <v>80</v>
      </c>
      <c r="C2" s="76"/>
    </row>
    <row r="3" spans="2:3" ht="12.75">
      <c r="B3" s="45" t="s">
        <v>45</v>
      </c>
      <c r="C3" s="46" t="s">
        <v>46</v>
      </c>
    </row>
    <row r="4" spans="2:3" ht="12.75">
      <c r="B4" s="40" t="s">
        <v>47</v>
      </c>
      <c r="C4" s="41">
        <v>946</v>
      </c>
    </row>
    <row r="5" spans="2:3" ht="12.75">
      <c r="B5" s="40" t="s">
        <v>48</v>
      </c>
      <c r="C5" s="41">
        <v>2018</v>
      </c>
    </row>
    <row r="6" spans="2:3" ht="12.75">
      <c r="B6" s="42" t="s">
        <v>49</v>
      </c>
      <c r="C6" s="41">
        <v>2410</v>
      </c>
    </row>
    <row r="7" spans="2:3" ht="12.75">
      <c r="B7" s="40" t="s">
        <v>50</v>
      </c>
      <c r="C7" s="41">
        <v>5989</v>
      </c>
    </row>
    <row r="8" spans="2:3" ht="13.5" thickBot="1">
      <c r="B8" s="43" t="s">
        <v>51</v>
      </c>
      <c r="C8" s="44">
        <v>11980</v>
      </c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7109375" style="0" bestFit="1" customWidth="1"/>
    <col min="3" max="3" width="14.57421875" style="0" bestFit="1" customWidth="1"/>
  </cols>
  <sheetData>
    <row r="1" ht="13.5" thickBot="1"/>
    <row r="2" spans="2:3" ht="13.5" thickTop="1">
      <c r="B2" s="66" t="s">
        <v>52</v>
      </c>
      <c r="C2" s="68"/>
    </row>
    <row r="3" spans="2:3" ht="12.75">
      <c r="B3" s="30" t="s">
        <v>53</v>
      </c>
      <c r="C3" s="31" t="s">
        <v>54</v>
      </c>
    </row>
    <row r="4" spans="2:3" ht="12.75">
      <c r="B4" s="24" t="s">
        <v>56</v>
      </c>
      <c r="C4" s="26">
        <v>51829</v>
      </c>
    </row>
    <row r="5" spans="2:3" ht="12.75">
      <c r="B5" s="21" t="s">
        <v>57</v>
      </c>
      <c r="C5" s="23">
        <v>46970</v>
      </c>
    </row>
    <row r="6" spans="2:3" ht="12.75">
      <c r="B6" s="24" t="s">
        <v>58</v>
      </c>
      <c r="C6" s="26">
        <v>48535</v>
      </c>
    </row>
    <row r="7" spans="2:3" ht="12.75">
      <c r="B7" s="21" t="s">
        <v>59</v>
      </c>
      <c r="C7" s="23">
        <v>48585</v>
      </c>
    </row>
    <row r="8" spans="2:3" ht="12.75">
      <c r="B8" s="24" t="s">
        <v>55</v>
      </c>
      <c r="C8" s="26">
        <v>50182</v>
      </c>
    </row>
    <row r="9" spans="2:3" ht="12.75">
      <c r="B9" s="21" t="s">
        <v>81</v>
      </c>
      <c r="C9" s="23">
        <v>2943</v>
      </c>
    </row>
    <row r="10" spans="2:3" ht="12.75">
      <c r="B10" s="24" t="s">
        <v>60</v>
      </c>
      <c r="C10" s="26">
        <v>3870</v>
      </c>
    </row>
    <row r="11" spans="2:3" ht="12.75">
      <c r="B11" s="21" t="s">
        <v>61</v>
      </c>
      <c r="C11" s="23">
        <v>3726</v>
      </c>
    </row>
    <row r="12" spans="2:3" ht="12.75">
      <c r="B12" s="24" t="s">
        <v>62</v>
      </c>
      <c r="C12" s="26">
        <v>3977</v>
      </c>
    </row>
    <row r="13" spans="2:3" ht="12.75">
      <c r="B13" s="21" t="s">
        <v>63</v>
      </c>
      <c r="C13" s="23">
        <v>4198</v>
      </c>
    </row>
    <row r="14" spans="2:3" ht="12.75">
      <c r="B14" s="24" t="s">
        <v>64</v>
      </c>
      <c r="C14" s="26">
        <v>4017</v>
      </c>
    </row>
    <row r="15" spans="2:3" ht="12.75">
      <c r="B15" s="21" t="s">
        <v>65</v>
      </c>
      <c r="C15" s="23">
        <v>4704</v>
      </c>
    </row>
    <row r="16" spans="2:3" ht="13.5" thickBot="1">
      <c r="B16" s="27" t="s">
        <v>66</v>
      </c>
      <c r="C16" s="29">
        <v>4321</v>
      </c>
    </row>
    <row r="17" ht="13.5" thickTop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Babić</dc:creator>
  <cp:keywords/>
  <dc:description/>
  <cp:lastModifiedBy>PC7</cp:lastModifiedBy>
  <cp:lastPrinted>2000-12-15T19:13:48Z</cp:lastPrinted>
  <dcterms:created xsi:type="dcterms:W3CDTF">1999-05-18T20:18:38Z</dcterms:created>
  <dcterms:modified xsi:type="dcterms:W3CDTF">2015-01-22T16:22:41Z</dcterms:modified>
  <cp:category/>
  <cp:version/>
  <cp:contentType/>
  <cp:contentStatus/>
</cp:coreProperties>
</file>